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pavel.kubinek\Dropbox\doky\zakazky\2024 - NÁBYTEK IT - 504\"/>
    </mc:Choice>
  </mc:AlternateContent>
  <xr:revisionPtr revIDLastSave="0" documentId="13_ncr:1_{FE7FAE31-81F0-4BC9-9E28-018BD61DE089}" xr6:coauthVersionLast="36" xr6:coauthVersionMax="36" xr10:uidLastSave="{00000000-0000-0000-0000-000000000000}"/>
  <bookViews>
    <workbookView xWindow="0" yWindow="0" windowWidth="28800" windowHeight="12225" tabRatio="787" xr2:uid="{00000000-000D-0000-FFFF-FFFF00000000}"/>
  </bookViews>
  <sheets>
    <sheet name="POČ. LAB. - 504-505" sheetId="26" r:id="rId1"/>
  </sheets>
  <definedNames>
    <definedName name="DPHSni">#REF!</definedName>
    <definedName name="DPHZakl">#REF!</definedName>
    <definedName name="Mena">#REF!</definedName>
    <definedName name="_xlnm.Print_Area" localSheetId="0">'POČ. LAB. - 504-505'!$A$1:$K$19</definedName>
    <definedName name="SazbaDPH1">#REF!</definedName>
    <definedName name="SazbaDPH2">#REF!</definedName>
    <definedName name="ZakladDPHSni">#REF!</definedName>
    <definedName name="ZakladDPHSniVypocet">#REF!</definedName>
    <definedName name="ZakladDPHZakl">#REF!</definedName>
    <definedName name="ZakladDPHZaklVypocet">#REF!</definedName>
    <definedName name="Zaokrouhleni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26" l="1"/>
  <c r="I7" i="26" l="1"/>
  <c r="I9" i="26" l="1"/>
  <c r="I8" i="26"/>
  <c r="I6" i="26" l="1"/>
  <c r="I5" i="26"/>
  <c r="I12" i="26" l="1"/>
  <c r="I14" i="26" s="1"/>
  <c r="I13" i="26" l="1"/>
</calcChain>
</file>

<file path=xl/sharedStrings.xml><?xml version="1.0" encoding="utf-8"?>
<sst xmlns="http://schemas.openxmlformats.org/spreadsheetml/2006/main" count="35" uniqueCount="30">
  <si>
    <t>Cena celkem vč. DPH 21%</t>
  </si>
  <si>
    <t>DPH 21%</t>
  </si>
  <si>
    <t>ks</t>
  </si>
  <si>
    <t>Č.</t>
  </si>
  <si>
    <t xml:space="preserve">Jednotka </t>
  </si>
  <si>
    <t>Množství
ks</t>
  </si>
  <si>
    <t>Cena za kus 
bez DPH</t>
  </si>
  <si>
    <t>Celkem cena bez DPH</t>
  </si>
  <si>
    <t>Referenční obrázek</t>
  </si>
  <si>
    <t>Položka</t>
  </si>
  <si>
    <t>Popis položky</t>
  </si>
  <si>
    <t>Celková cena
bez DPH</t>
  </si>
  <si>
    <t xml:space="preserve">Nutné před výrobou zaměřit skutečné provedení stavby!!! </t>
  </si>
  <si>
    <t>Vizualizace slouží jako podklad pro nacenění, nejedná se o výrobní dokumentaci.</t>
  </si>
  <si>
    <t>V celkové ceně za jednotlivé produkty je zahrnuta  montáž, doprava, závěrečný úklid a likvidace obalového materiálu.</t>
  </si>
  <si>
    <t>PRACOVNÍ MÍSTO L</t>
  </si>
  <si>
    <t>PRACOVNÍ MÍSTO U</t>
  </si>
  <si>
    <t>Příloha č.  - Technická specifikace (položkový rozpočet_výkaz výměr)</t>
  </si>
  <si>
    <t>MÍSTO PRO TISKÁRNY L</t>
  </si>
  <si>
    <t>UČITELSKÝ STŮL</t>
  </si>
  <si>
    <t>- vnější rozměr 950x1618x2200 mm (VxŠxH)
- sestava dvou samostatných stolů na rámové kovové podnoži se spojovacími profily (1ks 750x1600x800 se skříňkou pro počítač a 1ks 750x1400x800), povrchová úprava komaxit, barva dle výběru zadavatele, profil min. 50x50 mm se skrytou rektifikací, stolová deska DTD-L 25mm, ABS hrany 2mm, barva šedá Egger U708, 1ks záda z DTD-L 18mm barva dle výběru zadavatele, ABS hrany 2mm, rozměry 950x2200x18 mm (VxŠxH), rektifikace min 25mm v hraně desky, bude sloužit k vedení kabeláže k kabelových lištách/žlabech. stoly spojeny v jeden celek viz vizualizace. Průchodky dle požadavku.
- popis doplňuje schéma a dispozice</t>
  </si>
  <si>
    <t>VESTAVNÁ SKŘÍŇ OTEVŘENÁ</t>
  </si>
  <si>
    <t>SŘÍŇKA S DŘEZEM</t>
  </si>
  <si>
    <t>Veškeré spoje lepené, pohledové na kolík nebo lamelu!</t>
  </si>
  <si>
    <t>- celkový rozměr 950x3236x2200mm (VxŠxH)
- sestava čtyř samostatných stolů na rámové kovové podnoži se spojovacími profily (2ks 750x1600x800 se skříňkou pro počítač a 2ks 750x1400x800), povrchová úprava komaxit, barva dle výběru zadavatele, profil min. 50x50 mm se skrytou rektifikací, stolová deska DTD-L 25mm, ABS hrany 2mm, barva šedá Egger U708, skříňka otevřená pro umístění počítače, barva šedá Egger U708, ABS hrany 2mm, dno s odvětráním pro počítače a vstup kabeláže z podlahy, odsazeno 100mm nad podlahou vždy pod stolem 1600mm, otevřená na celou šíři stolu, 2ks záda z DTD-L 18mm barva dle výběru zadavatele, ABS hrany 2mm, rozměry 950x2200x18 mm (VxŠxH), rektifikace min 25mm v hraně desky, bude sloužit k vedení kabeláže k kabelových lištách/žlabech. stoly spojeny v jeden celek viz vizualizace. Průchodky dle požadavku.
- popis doplňuje schéma a dispozice</t>
  </si>
  <si>
    <t>- celkový rozměr 950x1618x2200mm (VxŠxH)
- sestava dvou samostatných stolů na rámové kovové podnoži se spojovacími profily (1ks 750x1600x800 se skříňkou pro počítač a 1ks 750x1400x800), povrchová úprava komaxit, barva dle výběru zadavatele, profil min. 50x50 mm se skrytou rektifikací, stolová deska DTD-L 25mm, ABS hrany 2mm, barva šedá Egger U708, skříňka otevřená pro umístění počítače, barva šedá Egger U708, ABS hrany 2mm, dno s odvětráním pro počítače a vstup kabeláže z podlahy, odsazeno 100mm nad podlahou vždy pod stolem 1600mm, otevřená na celou šíři stolu, 1ks záda z DTD-L 18mm barva dle výběru zadavatele, ABS hrany 2mm, rozměry 950x2200x18 mm (VxŠxH), rektifikace min 25mm v hraně desky, bude sloužit k vedení kabeláže k kabelových lištách/žlabech. stoly spojeny v jeden celek viz vizualizace. Průchodky dle požadavku.
- popis doplňuje schéma a dispozice</t>
  </si>
  <si>
    <t>- rozměr skříně bez obložky 2640x1100x550mm (VxŠxH) - * NUTNO ZAMĚŘIT PŘESNĚ NIKY V MÍSTNOSTI
- DTD-L 18mm, barva Egger U708, hrany ABS 2mm z čela, všechny zbývající hrany korpusu ABS 1mm
- středová příčka, 8ks police s ochranou proti vysunutí, pohledová záda skříně DTD-L 18mm, sokl 100mm, skříň opatřena rektifikací.
- obložka kolem skříně 100mm, DTD-L 18mm, ABS hrany 2mm dokola. POZOR - skříň je pohledová skrz sklo ze zadní části.
- popis doplňuje schéma a dispozice</t>
  </si>
  <si>
    <t xml:space="preserve">- vnější rozměr 870x1160x600mm (VxŠxH) - * NUTNO ZAMĚŘIT PŘESNĚ NIKU V MÍSTNOSTI
- 2 skříňky DTD-L 18mm, barva Egger U708, hrany ABS 1mm, spojené, v jedné dřez v druhé 1 police, horní deska Postforming 38mm barva dle výběru zadavatele, dvířka DTD-L 18mm, ABS hrany 2mm, barva dle výběru zadavatele. Sokl 100mm, Dokrytí skříněk z bočnicí po podlahu. Dřez nerez bez odkapávače. Závěsy dvířek s tlumených dovíráním. Baterie stojánková zabudovaná do dřezu. Umístění stávajícího bojleru pro ohřev TUV. Nad skříňkou zádová deska tl. 10mm výška 600mm shodný dekor jako u horní desky tvořící obklad stěn tvaru U. Všechny součásti korpusů olepeny i ze zadní a spodní strany, včetně soklu.
- popis doplňuje schéma a dispozice
</t>
  </si>
  <si>
    <t>- rozměr 650-1200x1600x800 mm (VxŠxH)
- šedá rámová elektricky výškově nastavitelná, výška min. 650-1200mm, kovová podnož se spojovacím profilem, povrchová úprava komaxit, barva dle výběru zadavatele, 2 motory, výšková paměť, ukazatel výšky. 
- stolová deska DTD-L 25mm, rozměr 1600x800, ABS hrany 2mm, barva šedá Egger U708. Průchodky dle požadavku.
- popis doplňuje schéma a dispozice</t>
  </si>
  <si>
    <t>Místnost se nachází v 5. nadzemním podlaží budovy školy.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</si>
</sst>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b/>
      <i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sz val="15"/>
      <color theme="0"/>
      <name val="Times New Roman"/>
      <family val="1"/>
      <charset val="238"/>
    </font>
    <font>
      <b/>
      <sz val="15"/>
      <color theme="0"/>
      <name val="Times New Roman"/>
      <family val="1"/>
      <charset val="238"/>
    </font>
    <font>
      <sz val="15"/>
      <color theme="1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theme="1"/>
      <name val="Arial Narrow"/>
      <family val="2"/>
      <charset val="238"/>
    </font>
    <font>
      <b/>
      <sz val="16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color rgb="FFFF0000"/>
      <name val="Calibri"/>
      <family val="2"/>
      <charset val="238"/>
      <scheme val="minor"/>
    </font>
    <font>
      <b/>
      <i/>
      <sz val="1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 applyAlignment="0">
      <alignment vertical="top" wrapText="1"/>
      <protection locked="0"/>
    </xf>
    <xf numFmtId="0" fontId="4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6" fillId="0" borderId="0" xfId="0" applyFont="1"/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2" applyFont="1" applyAlignment="1">
      <alignment vertical="center"/>
      <protection locked="0"/>
    </xf>
    <xf numFmtId="164" fontId="10" fillId="0" borderId="0" xfId="4" applyNumberFormat="1" applyFont="1" applyAlignment="1">
      <alignment horizontal="center" vertical="center" wrapText="1"/>
    </xf>
    <xf numFmtId="165" fontId="11" fillId="0" borderId="0" xfId="4" applyNumberFormat="1" applyFont="1" applyAlignment="1">
      <alignment horizontal="center" vertical="center" wrapText="1"/>
    </xf>
    <xf numFmtId="0" fontId="10" fillId="0" borderId="0" xfId="2" applyFont="1" applyAlignment="1">
      <alignment horizontal="left" vertical="center" wrapText="1"/>
      <protection locked="0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2" applyFont="1" applyAlignment="1">
      <alignment vertical="center"/>
      <protection locked="0"/>
    </xf>
    <xf numFmtId="164" fontId="13" fillId="0" borderId="0" xfId="4" applyNumberFormat="1" applyFont="1" applyAlignment="1">
      <alignment horizontal="center" vertical="center" wrapText="1"/>
    </xf>
    <xf numFmtId="165" fontId="14" fillId="0" borderId="0" xfId="4" applyNumberFormat="1" applyFont="1" applyAlignment="1">
      <alignment horizontal="left" vertical="center"/>
    </xf>
    <xf numFmtId="165" fontId="7" fillId="3" borderId="3" xfId="0" applyNumberFormat="1" applyFont="1" applyFill="1" applyBorder="1"/>
    <xf numFmtId="165" fontId="7" fillId="3" borderId="4" xfId="0" applyNumberFormat="1" applyFont="1" applyFill="1" applyBorder="1"/>
    <xf numFmtId="165" fontId="7" fillId="3" borderId="12" xfId="0" applyNumberFormat="1" applyFont="1" applyFill="1" applyBorder="1"/>
    <xf numFmtId="0" fontId="5" fillId="0" borderId="13" xfId="0" applyFont="1" applyBorder="1"/>
    <xf numFmtId="0" fontId="5" fillId="0" borderId="14" xfId="0" applyFont="1" applyBorder="1"/>
    <xf numFmtId="0" fontId="15" fillId="0" borderId="1" xfId="0" applyFont="1" applyBorder="1"/>
    <xf numFmtId="0" fontId="16" fillId="0" borderId="1" xfId="0" applyFont="1" applyBorder="1"/>
    <xf numFmtId="0" fontId="17" fillId="0" borderId="1" xfId="0" applyFont="1" applyBorder="1"/>
    <xf numFmtId="0" fontId="7" fillId="0" borderId="0" xfId="0" applyFont="1"/>
    <xf numFmtId="49" fontId="11" fillId="0" borderId="0" xfId="2" applyNumberFormat="1" applyFont="1" applyAlignment="1">
      <alignment vertical="center"/>
      <protection locked="0"/>
    </xf>
    <xf numFmtId="0" fontId="11" fillId="0" borderId="0" xfId="2" applyFont="1" applyAlignment="1">
      <alignment vertical="center"/>
      <protection locked="0"/>
    </xf>
    <xf numFmtId="49" fontId="14" fillId="0" borderId="0" xfId="2" applyNumberFormat="1" applyFont="1" applyAlignment="1">
      <alignment vertical="center"/>
      <protection locked="0"/>
    </xf>
    <xf numFmtId="0" fontId="14" fillId="0" borderId="0" xfId="2" applyFont="1" applyAlignment="1">
      <alignment vertical="center"/>
      <protection locked="0"/>
    </xf>
    <xf numFmtId="0" fontId="21" fillId="0" borderId="0" xfId="0" applyFont="1"/>
    <xf numFmtId="0" fontId="20" fillId="0" borderId="0" xfId="0" applyFont="1"/>
    <xf numFmtId="0" fontId="7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165" fontId="22" fillId="2" borderId="1" xfId="0" applyNumberFormat="1" applyFont="1" applyFill="1" applyBorder="1" applyAlignment="1" applyProtection="1">
      <alignment horizontal="center" vertical="center"/>
      <protection locked="0"/>
    </xf>
    <xf numFmtId="165" fontId="2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165" fontId="7" fillId="3" borderId="0" xfId="0" applyNumberFormat="1" applyFont="1" applyFill="1"/>
    <xf numFmtId="0" fontId="24" fillId="0" borderId="0" xfId="2" applyFont="1" applyAlignment="1">
      <alignment vertical="center"/>
      <protection locked="0"/>
    </xf>
    <xf numFmtId="0" fontId="7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18" fillId="0" borderId="1" xfId="6" applyFont="1" applyBorder="1" applyAlignment="1">
      <alignment horizontal="left" wrapText="1"/>
    </xf>
    <xf numFmtId="0" fontId="19" fillId="0" borderId="1" xfId="0" applyFont="1" applyBorder="1" applyAlignment="1">
      <alignment horizontal="left"/>
    </xf>
    <xf numFmtId="0" fontId="8" fillId="0" borderId="1" xfId="0" quotePrefix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9" fillId="4" borderId="13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</cellXfs>
  <cellStyles count="7">
    <cellStyle name="Excel Built-in Normal" xfId="5" xr:uid="{00000000-0005-0000-0000-000000000000}"/>
    <cellStyle name="Normální" xfId="0" builtinId="0"/>
    <cellStyle name="Normální 14" xfId="1" xr:uid="{00000000-0005-0000-0000-000002000000}"/>
    <cellStyle name="Normální 3" xfId="3" xr:uid="{00000000-0005-0000-0000-000003000000}"/>
    <cellStyle name="Normální 5" xfId="4" xr:uid="{00000000-0005-0000-0000-000004000000}"/>
    <cellStyle name="normální_2. Rozpočet s výkazem výměr - na šířku111" xfId="2" xr:uid="{00000000-0005-0000-0000-000005000000}"/>
    <cellStyle name="normální_POL.XLS" xfId="6" xr:uid="{00000000-0005-0000-0000-000006000000}"/>
  </cellStyles>
  <dxfs count="0"/>
  <tableStyles count="0" defaultTableStyle="TableStyleMedium2" defaultPivotStyle="PivotStyleLight16"/>
  <colors>
    <mruColors>
      <color rgb="FF6E8F25"/>
      <color rgb="FF5A852F"/>
      <color rgb="FFCC99FF"/>
      <color rgb="FF6666FF"/>
      <color rgb="FF9999FF"/>
      <color rgb="FFF0BADD"/>
      <color rgb="FFCA1489"/>
      <color rgb="FFE70F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272142</xdr:colOff>
      <xdr:row>6</xdr:row>
      <xdr:rowOff>585766</xdr:rowOff>
    </xdr:from>
    <xdr:to>
      <xdr:col>9</xdr:col>
      <xdr:colOff>3193596</xdr:colOff>
      <xdr:row>6</xdr:row>
      <xdr:rowOff>2426153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C7C8023-D81A-708C-2A73-0FAE532DB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321" y="7185230"/>
          <a:ext cx="2921454" cy="1840387"/>
        </a:xfrm>
        <a:prstGeom prst="rect">
          <a:avLst/>
        </a:prstGeom>
      </xdr:spPr>
    </xdr:pic>
    <xdr:clientData/>
  </xdr:twoCellAnchor>
  <xdr:twoCellAnchor editAs="oneCell">
    <xdr:from>
      <xdr:col>9</xdr:col>
      <xdr:colOff>271022</xdr:colOff>
      <xdr:row>7</xdr:row>
      <xdr:rowOff>285750</xdr:rowOff>
    </xdr:from>
    <xdr:to>
      <xdr:col>9</xdr:col>
      <xdr:colOff>3197678</xdr:colOff>
      <xdr:row>7</xdr:row>
      <xdr:rowOff>2524367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A0569158-33D2-CE8B-D3D3-8CBACFEE7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0201" y="9892393"/>
          <a:ext cx="2926656" cy="2238617"/>
        </a:xfrm>
        <a:prstGeom prst="rect">
          <a:avLst/>
        </a:prstGeom>
      </xdr:spPr>
    </xdr:pic>
    <xdr:clientData/>
  </xdr:twoCellAnchor>
  <xdr:twoCellAnchor editAs="oneCell">
    <xdr:from>
      <xdr:col>9</xdr:col>
      <xdr:colOff>272141</xdr:colOff>
      <xdr:row>5</xdr:row>
      <xdr:rowOff>304032</xdr:rowOff>
    </xdr:from>
    <xdr:to>
      <xdr:col>9</xdr:col>
      <xdr:colOff>3221862</xdr:colOff>
      <xdr:row>5</xdr:row>
      <xdr:rowOff>2326822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9339A424-1351-1074-0F7B-91DB07DBD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320" y="4168461"/>
          <a:ext cx="2949721" cy="2022790"/>
        </a:xfrm>
        <a:prstGeom prst="rect">
          <a:avLst/>
        </a:prstGeom>
      </xdr:spPr>
    </xdr:pic>
    <xdr:clientData/>
  </xdr:twoCellAnchor>
  <xdr:twoCellAnchor editAs="oneCell">
    <xdr:from>
      <xdr:col>9</xdr:col>
      <xdr:colOff>272143</xdr:colOff>
      <xdr:row>4</xdr:row>
      <xdr:rowOff>95250</xdr:rowOff>
    </xdr:from>
    <xdr:to>
      <xdr:col>9</xdr:col>
      <xdr:colOff>3197678</xdr:colOff>
      <xdr:row>4</xdr:row>
      <xdr:rowOff>2181193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ED5D29A1-166A-B10D-90EA-A44180428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322" y="1700893"/>
          <a:ext cx="2925535" cy="2085943"/>
        </a:xfrm>
        <a:prstGeom prst="rect">
          <a:avLst/>
        </a:prstGeom>
      </xdr:spPr>
    </xdr:pic>
    <xdr:clientData/>
  </xdr:twoCellAnchor>
  <xdr:twoCellAnchor editAs="oneCell">
    <xdr:from>
      <xdr:col>9</xdr:col>
      <xdr:colOff>803771</xdr:colOff>
      <xdr:row>8</xdr:row>
      <xdr:rowOff>149678</xdr:rowOff>
    </xdr:from>
    <xdr:to>
      <xdr:col>9</xdr:col>
      <xdr:colOff>2650672</xdr:colOff>
      <xdr:row>8</xdr:row>
      <xdr:rowOff>2436874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FC043B96-C08F-9216-5CF6-63BFE183E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950" y="12654642"/>
          <a:ext cx="1846901" cy="2287196"/>
        </a:xfrm>
        <a:prstGeom prst="rect">
          <a:avLst/>
        </a:prstGeom>
      </xdr:spPr>
    </xdr:pic>
    <xdr:clientData/>
  </xdr:twoCellAnchor>
  <xdr:twoCellAnchor editAs="oneCell">
    <xdr:from>
      <xdr:col>9</xdr:col>
      <xdr:colOff>243494</xdr:colOff>
      <xdr:row>9</xdr:row>
      <xdr:rowOff>217713</xdr:rowOff>
    </xdr:from>
    <xdr:to>
      <xdr:col>9</xdr:col>
      <xdr:colOff>3184071</xdr:colOff>
      <xdr:row>9</xdr:row>
      <xdr:rowOff>2395127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118AC339-C645-B1E2-3ED9-E5786B6F3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62673" y="15362463"/>
          <a:ext cx="2940577" cy="21774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"/>
  <sheetViews>
    <sheetView tabSelected="1" view="pageBreakPreview" topLeftCell="A10" zoomScale="70" zoomScaleNormal="70" zoomScaleSheetLayoutView="70" workbookViewId="0">
      <selection activeCell="D24" sqref="D24"/>
    </sheetView>
  </sheetViews>
  <sheetFormatPr defaultRowHeight="15" x14ac:dyDescent="0.25"/>
  <cols>
    <col min="2" max="2" width="35.7109375" customWidth="1"/>
    <col min="3" max="5" width="70.7109375" customWidth="1"/>
    <col min="6" max="6" width="17.7109375" style="28" customWidth="1"/>
    <col min="7" max="7" width="19.7109375" style="28" customWidth="1"/>
    <col min="8" max="8" width="22.28515625" style="28" customWidth="1"/>
    <col min="9" max="9" width="25" style="28" customWidth="1"/>
    <col min="10" max="10" width="50.7109375" customWidth="1"/>
  </cols>
  <sheetData>
    <row r="1" spans="1:15" ht="25.15" customHeight="1" x14ac:dyDescent="0.4">
      <c r="A1" s="19"/>
      <c r="B1" s="20"/>
      <c r="C1" s="20"/>
      <c r="D1" s="19"/>
      <c r="E1" s="21"/>
      <c r="F1" s="22"/>
      <c r="G1" s="22"/>
      <c r="H1" s="22"/>
      <c r="I1" s="22"/>
      <c r="J1" s="1"/>
    </row>
    <row r="2" spans="1:15" ht="25.15" customHeight="1" x14ac:dyDescent="0.4">
      <c r="A2" s="47" t="s">
        <v>17</v>
      </c>
      <c r="B2" s="48"/>
      <c r="C2" s="48"/>
      <c r="D2" s="48"/>
      <c r="E2" s="48"/>
      <c r="F2" s="22"/>
      <c r="G2" s="22"/>
      <c r="H2" s="22"/>
      <c r="I2" s="22"/>
      <c r="J2" s="1"/>
    </row>
    <row r="3" spans="1:15" ht="25.15" customHeight="1" thickBot="1" x14ac:dyDescent="0.45">
      <c r="A3" s="17"/>
      <c r="B3" s="18"/>
      <c r="C3" s="1"/>
      <c r="D3" s="1"/>
      <c r="E3" s="1"/>
      <c r="F3" s="22"/>
      <c r="G3" s="22"/>
      <c r="H3" s="22"/>
      <c r="I3" s="22"/>
      <c r="J3" s="1"/>
    </row>
    <row r="4" spans="1:15" ht="52.5" x14ac:dyDescent="0.25">
      <c r="A4" s="29" t="s">
        <v>3</v>
      </c>
      <c r="B4" s="29" t="s">
        <v>9</v>
      </c>
      <c r="C4" s="51" t="s">
        <v>10</v>
      </c>
      <c r="D4" s="52"/>
      <c r="E4" s="53"/>
      <c r="F4" s="29" t="s">
        <v>4</v>
      </c>
      <c r="G4" s="29" t="s">
        <v>5</v>
      </c>
      <c r="H4" s="29" t="s">
        <v>6</v>
      </c>
      <c r="I4" s="29" t="s">
        <v>11</v>
      </c>
      <c r="J4" s="29" t="s">
        <v>8</v>
      </c>
    </row>
    <row r="5" spans="1:15" s="2" customFormat="1" ht="186" customHeight="1" x14ac:dyDescent="0.3">
      <c r="A5" s="30">
        <v>1</v>
      </c>
      <c r="B5" s="31" t="s">
        <v>18</v>
      </c>
      <c r="C5" s="49" t="s">
        <v>20</v>
      </c>
      <c r="D5" s="50"/>
      <c r="E5" s="50"/>
      <c r="F5" s="32" t="s">
        <v>2</v>
      </c>
      <c r="G5" s="32">
        <v>1</v>
      </c>
      <c r="H5" s="33">
        <v>0</v>
      </c>
      <c r="I5" s="34">
        <f t="shared" ref="I5:I10" si="0">G5*H5</f>
        <v>0</v>
      </c>
      <c r="J5" s="30"/>
    </row>
    <row r="6" spans="1:15" s="2" customFormat="1" ht="215.25" customHeight="1" x14ac:dyDescent="0.3">
      <c r="A6" s="30">
        <v>2</v>
      </c>
      <c r="B6" s="31" t="s">
        <v>19</v>
      </c>
      <c r="C6" s="49" t="s">
        <v>28</v>
      </c>
      <c r="D6" s="50"/>
      <c r="E6" s="50"/>
      <c r="F6" s="32" t="s">
        <v>2</v>
      </c>
      <c r="G6" s="32">
        <v>1</v>
      </c>
      <c r="H6" s="33">
        <v>0</v>
      </c>
      <c r="I6" s="34">
        <f t="shared" si="0"/>
        <v>0</v>
      </c>
      <c r="J6" s="30"/>
    </row>
    <row r="7" spans="1:15" s="2" customFormat="1" ht="237" customHeight="1" x14ac:dyDescent="0.3">
      <c r="A7" s="30">
        <v>3</v>
      </c>
      <c r="B7" s="31" t="s">
        <v>16</v>
      </c>
      <c r="C7" s="49" t="s">
        <v>24</v>
      </c>
      <c r="D7" s="50"/>
      <c r="E7" s="50"/>
      <c r="F7" s="32" t="s">
        <v>2</v>
      </c>
      <c r="G7" s="32">
        <v>7</v>
      </c>
      <c r="H7" s="33">
        <v>0</v>
      </c>
      <c r="I7" s="34">
        <f t="shared" si="0"/>
        <v>0</v>
      </c>
      <c r="J7" s="30"/>
    </row>
    <row r="8" spans="1:15" s="2" customFormat="1" ht="219.75" customHeight="1" x14ac:dyDescent="0.3">
      <c r="A8" s="30">
        <v>4</v>
      </c>
      <c r="B8" s="31" t="s">
        <v>15</v>
      </c>
      <c r="C8" s="49" t="s">
        <v>25</v>
      </c>
      <c r="D8" s="50"/>
      <c r="E8" s="50"/>
      <c r="F8" s="32" t="s">
        <v>2</v>
      </c>
      <c r="G8" s="32">
        <v>1</v>
      </c>
      <c r="H8" s="33">
        <v>0</v>
      </c>
      <c r="I8" s="34">
        <f t="shared" si="0"/>
        <v>0</v>
      </c>
      <c r="J8" s="30"/>
    </row>
    <row r="9" spans="1:15" s="2" customFormat="1" ht="207.75" customHeight="1" x14ac:dyDescent="0.3">
      <c r="A9" s="30">
        <v>5</v>
      </c>
      <c r="B9" s="30" t="s">
        <v>21</v>
      </c>
      <c r="C9" s="54" t="s">
        <v>26</v>
      </c>
      <c r="D9" s="55"/>
      <c r="E9" s="55"/>
      <c r="F9" s="32" t="s">
        <v>2</v>
      </c>
      <c r="G9" s="32">
        <v>4</v>
      </c>
      <c r="H9" s="33">
        <v>0</v>
      </c>
      <c r="I9" s="34">
        <f t="shared" si="0"/>
        <v>0</v>
      </c>
      <c r="J9" s="30"/>
    </row>
    <row r="10" spans="1:15" s="2" customFormat="1" ht="207.75" customHeight="1" x14ac:dyDescent="0.3">
      <c r="A10" s="30">
        <v>6</v>
      </c>
      <c r="B10" s="30" t="s">
        <v>22</v>
      </c>
      <c r="C10" s="54" t="s">
        <v>27</v>
      </c>
      <c r="D10" s="54"/>
      <c r="E10" s="54"/>
      <c r="F10" s="32" t="s">
        <v>2</v>
      </c>
      <c r="G10" s="32">
        <v>1</v>
      </c>
      <c r="H10" s="33">
        <v>0</v>
      </c>
      <c r="I10" s="34">
        <f t="shared" si="0"/>
        <v>0</v>
      </c>
      <c r="J10" s="30"/>
    </row>
    <row r="11" spans="1:15" s="2" customFormat="1" ht="19.5" customHeight="1" thickBot="1" x14ac:dyDescent="0.35">
      <c r="A11" s="56"/>
      <c r="B11" s="57"/>
      <c r="C11" s="57"/>
      <c r="D11" s="57"/>
      <c r="E11" s="57"/>
      <c r="F11" s="57"/>
      <c r="G11" s="57"/>
      <c r="H11" s="57"/>
      <c r="I11" s="57"/>
      <c r="J11" s="58"/>
    </row>
    <row r="12" spans="1:15" s="1" customFormat="1" ht="25.15" customHeight="1" x14ac:dyDescent="0.4">
      <c r="A12" s="44" t="s">
        <v>7</v>
      </c>
      <c r="B12" s="45"/>
      <c r="C12" s="45"/>
      <c r="D12" s="45"/>
      <c r="E12" s="45"/>
      <c r="F12" s="45"/>
      <c r="G12" s="45"/>
      <c r="H12" s="46"/>
      <c r="I12" s="14">
        <f>SUM(I5:I11)</f>
        <v>0</v>
      </c>
    </row>
    <row r="13" spans="1:15" s="1" customFormat="1" ht="25.15" customHeight="1" x14ac:dyDescent="0.4">
      <c r="A13" s="38" t="s">
        <v>1</v>
      </c>
      <c r="B13" s="39"/>
      <c r="C13" s="39"/>
      <c r="D13" s="39"/>
      <c r="E13" s="39"/>
      <c r="F13" s="39"/>
      <c r="G13" s="39"/>
      <c r="H13" s="40"/>
      <c r="I13" s="15">
        <f>I12*0.21</f>
        <v>0</v>
      </c>
    </row>
    <row r="14" spans="1:15" s="1" customFormat="1" ht="25.15" customHeight="1" thickBot="1" x14ac:dyDescent="0.45">
      <c r="A14" s="41" t="s">
        <v>0</v>
      </c>
      <c r="B14" s="42"/>
      <c r="C14" s="42"/>
      <c r="D14" s="42"/>
      <c r="E14" s="42"/>
      <c r="F14" s="42"/>
      <c r="G14" s="42"/>
      <c r="H14" s="43"/>
      <c r="I14" s="16">
        <f>I12*1.21</f>
        <v>0</v>
      </c>
    </row>
    <row r="15" spans="1:15" s="1" customFormat="1" ht="42.75" customHeight="1" x14ac:dyDescent="0.4">
      <c r="A15" s="35" t="s">
        <v>23</v>
      </c>
      <c r="B15" s="35"/>
      <c r="C15" s="35"/>
      <c r="D15" s="35"/>
      <c r="E15" s="35"/>
      <c r="F15" s="35"/>
      <c r="G15" s="35"/>
      <c r="H15" s="35"/>
      <c r="I15" s="36"/>
    </row>
    <row r="16" spans="1:15" s="8" customFormat="1" ht="23.25" x14ac:dyDescent="0.25">
      <c r="A16" s="37" t="s">
        <v>12</v>
      </c>
      <c r="B16" s="3"/>
      <c r="C16" s="4"/>
      <c r="D16" s="4"/>
      <c r="E16" s="4"/>
      <c r="F16" s="23"/>
      <c r="G16" s="24"/>
      <c r="H16" s="24"/>
      <c r="I16" s="24"/>
      <c r="J16" s="4"/>
      <c r="K16" s="4"/>
      <c r="L16" s="4"/>
      <c r="M16" s="5"/>
      <c r="N16" s="6"/>
      <c r="O16" s="7"/>
    </row>
    <row r="17" spans="1:15" s="8" customFormat="1" ht="23.25" x14ac:dyDescent="0.25">
      <c r="A17" s="37" t="s">
        <v>29</v>
      </c>
      <c r="B17" s="3"/>
      <c r="C17" s="4"/>
      <c r="D17" s="4"/>
      <c r="E17" s="4"/>
      <c r="F17" s="23"/>
      <c r="G17" s="24"/>
      <c r="H17" s="24"/>
      <c r="I17" s="24"/>
      <c r="J17" s="4"/>
      <c r="K17" s="4"/>
      <c r="L17" s="4"/>
      <c r="M17" s="5"/>
      <c r="N17" s="6"/>
      <c r="O17" s="7"/>
    </row>
    <row r="18" spans="1:15" s="8" customFormat="1" ht="23.25" x14ac:dyDescent="0.25">
      <c r="A18" s="37" t="s">
        <v>13</v>
      </c>
      <c r="B18" s="3"/>
      <c r="C18" s="4"/>
      <c r="D18" s="4"/>
      <c r="E18" s="4"/>
      <c r="F18" s="23"/>
      <c r="G18" s="24"/>
      <c r="H18" s="24"/>
      <c r="I18" s="24"/>
      <c r="J18" s="4"/>
      <c r="K18" s="4"/>
      <c r="L18" s="4"/>
      <c r="M18" s="5"/>
      <c r="N18" s="6"/>
      <c r="O18" s="7"/>
    </row>
    <row r="19" spans="1:15" s="8" customFormat="1" ht="23.25" x14ac:dyDescent="0.25">
      <c r="A19" s="37" t="s">
        <v>14</v>
      </c>
      <c r="B19" s="10"/>
      <c r="C19" s="11"/>
      <c r="D19" s="11"/>
      <c r="E19" s="11"/>
      <c r="F19" s="25"/>
      <c r="G19" s="26"/>
      <c r="H19" s="26"/>
      <c r="I19" s="26"/>
      <c r="J19" s="11"/>
      <c r="K19" s="11"/>
      <c r="L19" s="11"/>
      <c r="M19" s="12"/>
      <c r="N19" s="13"/>
      <c r="O19" s="9"/>
    </row>
    <row r="20" spans="1:15" s="2" customFormat="1" ht="19.5" x14ac:dyDescent="0.3">
      <c r="F20" s="27"/>
      <c r="G20" s="27"/>
      <c r="H20" s="27"/>
      <c r="I20" s="27"/>
    </row>
  </sheetData>
  <mergeCells count="12">
    <mergeCell ref="A13:H13"/>
    <mergeCell ref="A14:H14"/>
    <mergeCell ref="A12:H12"/>
    <mergeCell ref="A2:E2"/>
    <mergeCell ref="C6:E6"/>
    <mergeCell ref="C4:E4"/>
    <mergeCell ref="C5:E5"/>
    <mergeCell ref="C10:E10"/>
    <mergeCell ref="C7:E7"/>
    <mergeCell ref="C8:E8"/>
    <mergeCell ref="C9:E9"/>
    <mergeCell ref="A11:J11"/>
  </mergeCells>
  <pageMargins left="0.19685039370078741" right="0.19685039370078741" top="0.78740157480314965" bottom="0.78740157480314965" header="0.31496062992125984" footer="0.31496062992125984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POČ. LAB. - 504-505</vt:lpstr>
      <vt:lpstr>'POČ. LAB. - 504-505'!Oblast_tisku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Kubínek P.</dc:creator>
  <cp:lastModifiedBy>Kubínek Pavel</cp:lastModifiedBy>
  <cp:lastPrinted>2023-07-24T13:56:25Z</cp:lastPrinted>
  <dcterms:created xsi:type="dcterms:W3CDTF">2017-08-16T12:31:35Z</dcterms:created>
  <dcterms:modified xsi:type="dcterms:W3CDTF">2024-10-10T11:43:08Z</dcterms:modified>
</cp:coreProperties>
</file>